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<sst xmlns="http://schemas.openxmlformats.org/spreadsheetml/2006/main" count="102" uniqueCount="102">
  <si>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</si>
  <si>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</si>
  <si>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</si>
  <si>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</si>
  <si>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</si>
  <si>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</si>
  <si>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</si>
  <si>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</si>
  <si>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</si>
  <si>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</si>
  <si>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</si>
  <si>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</si>
  <si>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</si>
  <si>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</si>
  <si>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</si>
  <si>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</si>
  <si>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</si>
  <si>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</si>
  <si>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</si>
  <si>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</si>
  <si>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</si>
  <si>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</si>
  <si>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</si>
  <si>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</si>
  <si>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</si>
  <si>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</si>
  <si>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</si>
  <si>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</si>
  <si>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</si>
  <si>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</si>
  <si>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</si>
  <si>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</si>
  <si>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</si>
  <si>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</si>
  <si>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</si>
  <si>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</si>
  <si>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</si>
  <si>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</si>
  <si>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</si>
  <si>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</si>
  <si>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</si>
  <si>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</si>
  <si>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</si>
  <si>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</si>
  <si>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</si>
  <si>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</si>
  <si>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</si>
  <si>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</si>
  <si>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</si>
  <si>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</si>
  <si>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</si>
  <si>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</si>
  <si>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</si>
  <si>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</si>
  <si>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</si>
  <si>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</si>
  <si>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</si>
  <si>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</si>
  <si>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</si>
  <si>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</si>
  <si>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</si>
  <si>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</si>
  <si>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</si>
  <si>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</si>
  <si>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</si>
  <si>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</si>
  <si>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</si>
  <si>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</si>
  <si>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</si>
  <si>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</si>
  <si>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</si>
  <si>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</si>
  <si>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</si>
  <si>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</si>
  <si>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</si>
  <si>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</si>
  <si>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</si>
  <si>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</si>
  <si>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</si>
  <si>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</si>
  <si>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</si>
  <si>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</si>
  <si>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</si>
  <si>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</si>
  <si>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</si>
  <si>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</si>
  <si>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</si>
  <si>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</si>
  <si>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</si>
  <si>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</si>
  <si>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</si>
  <si>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</si>
  <si>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</si>
  <si>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</si>
  <si>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>Обеспечение проведения выборов и референдумов</t>
  </si>
  <si>
    <t>Судебная система</t>
  </si>
  <si>
    <t>Другие вопросы в области национальной безопасности и правоохранительной деятельности</t>
  </si>
  <si>
    <t>Жилищное хозяйство</t>
  </si>
  <si>
    <t>Охрана окружающей среды</t>
  </si>
  <si>
    <t>Другие вопросы в области охраны окружающей среды</t>
  </si>
  <si>
    <t>План, с учетом изменений  на 01.04.2016</t>
  </si>
  <si>
    <t xml:space="preserve">Отчет об исполнении районного бюджета за 1 квартал 2016года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</si>
</sst>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0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3"/>
  <sheetViews>
    <sheetView tabSelected="1" zoomScalePageLayoutView="0" workbookViewId="0" topLeftCell="A1">
      <selection activeCell="A14" sqref="A14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37.5" customHeight="1">
      <c r="A1" s="4"/>
      <c r="B1" s="46"/>
      <c r="C1" s="46"/>
      <c r="D1" s="46"/>
    </row>
    <row r="2" spans="1:4" s="1" customFormat="1" ht="45.75" customHeight="1">
      <c r="A2" s="45" t="s">
        <v>101</v>
      </c>
      <c r="B2" s="45"/>
      <c r="C2" s="45"/>
      <c r="D2" s="45"/>
    </row>
    <row r="3" spans="1:4" s="1" customFormat="1" ht="21" customHeight="1">
      <c r="A3" s="4"/>
      <c r="D3" s="19" t="s">
        <v>75</v>
      </c>
    </row>
    <row r="4" spans="1:4" s="2" customFormat="1" ht="47.25" customHeight="1">
      <c r="A4" s="3" t="s">
        <v>0</v>
      </c>
      <c r="B4" s="3" t="s">
        <v>100</v>
      </c>
      <c r="C4" s="3" t="s">
        <v>51</v>
      </c>
      <c r="D4" s="5" t="s">
        <v>52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9" t="s">
        <v>48</v>
      </c>
      <c r="B6" s="40"/>
      <c r="C6" s="40"/>
      <c r="D6" s="41"/>
    </row>
    <row r="7" spans="1:4" s="2" customFormat="1" ht="15" customHeight="1">
      <c r="A7" s="9" t="s">
        <v>39</v>
      </c>
      <c r="B7" s="35">
        <f>B8+B9+B10+B11+B12+B13+B14+B15+B16+B17+B18+B19</f>
        <v>20748.78</v>
      </c>
      <c r="C7" s="35">
        <f>C8+C9+C10+C11+C12+C13+C14+C15+C16+C17+C18+C19</f>
        <v>4377.71</v>
      </c>
      <c r="D7" s="32">
        <f>C7*100/B7</f>
        <v>21.09863808860087</v>
      </c>
    </row>
    <row r="8" spans="1:4" s="2" customFormat="1" ht="15" customHeight="1">
      <c r="A8" s="8" t="s">
        <v>49</v>
      </c>
      <c r="B8" s="34">
        <v>12529.13</v>
      </c>
      <c r="C8" s="34">
        <v>2485.7</v>
      </c>
      <c r="D8" s="32">
        <f>C8*100/B8</f>
        <v>19.83936634067968</v>
      </c>
    </row>
    <row r="9" spans="1:4" s="2" customFormat="1" ht="15" customHeight="1">
      <c r="A9" s="33" t="s">
        <v>90</v>
      </c>
      <c r="B9" s="34">
        <v>87.1</v>
      </c>
      <c r="C9" s="34">
        <v>17.8</v>
      </c>
      <c r="D9" s="32">
        <f>C9*100/B9</f>
        <v>20.436280137772677</v>
      </c>
    </row>
    <row r="10" spans="1:4" s="2" customFormat="1" ht="15" customHeight="1">
      <c r="A10" s="8" t="s">
        <v>40</v>
      </c>
      <c r="B10" s="34">
        <v>4431</v>
      </c>
      <c r="C10" s="34">
        <v>1043.31</v>
      </c>
      <c r="D10" s="32">
        <f>C10*100/B10</f>
        <v>23.545700744752878</v>
      </c>
    </row>
    <row r="11" spans="1:4" s="2" customFormat="1" ht="15" customHeight="1">
      <c r="A11" s="33" t="s">
        <v>91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41</v>
      </c>
      <c r="B12" s="34">
        <v>640</v>
      </c>
      <c r="C12" s="34">
        <v>127.17</v>
      </c>
      <c r="D12" s="32">
        <f>C12*100/B12</f>
        <v>19.8703125</v>
      </c>
      <c r="E12" s="27"/>
    </row>
    <row r="13" spans="1:4" s="2" customFormat="1" ht="27.75" customHeight="1">
      <c r="A13" s="8" t="s">
        <v>42</v>
      </c>
      <c r="B13" s="34">
        <v>3.25</v>
      </c>
      <c r="C13" s="34">
        <v>3.2</v>
      </c>
      <c r="D13" s="32">
        <v>0</v>
      </c>
    </row>
    <row r="14" spans="1:4" s="2" customFormat="1" ht="27.75" customHeight="1">
      <c r="A14" s="8" t="s">
        <v>43</v>
      </c>
      <c r="B14" s="34">
        <v>1370.5</v>
      </c>
      <c r="C14" s="34">
        <v>568.05</v>
      </c>
      <c r="D14" s="32">
        <f aca="true" t="shared" si="0" ref="D14:D21">C14*100/B14</f>
        <v>41.44837650492521</v>
      </c>
    </row>
    <row r="15" spans="1:4" s="2" customFormat="1" ht="15" customHeight="1">
      <c r="A15" s="8" t="s">
        <v>44</v>
      </c>
      <c r="B15" s="34">
        <v>44</v>
      </c>
      <c r="C15" s="34">
        <v>37.39</v>
      </c>
      <c r="D15" s="32">
        <f t="shared" si="0"/>
        <v>84.97727272727273</v>
      </c>
    </row>
    <row r="16" spans="1:4" s="2" customFormat="1" ht="15" customHeight="1">
      <c r="A16" s="33" t="s">
        <v>92</v>
      </c>
      <c r="B16" s="34">
        <v>219</v>
      </c>
      <c r="C16" s="34">
        <v>9.42</v>
      </c>
      <c r="D16" s="32">
        <f t="shared" si="0"/>
        <v>4.301369863013699</v>
      </c>
    </row>
    <row r="17" spans="1:4" s="2" customFormat="1" ht="15" customHeight="1">
      <c r="A17" s="8" t="s">
        <v>45</v>
      </c>
      <c r="B17" s="34">
        <v>724.8</v>
      </c>
      <c r="C17" s="34">
        <v>49.7</v>
      </c>
      <c r="D17" s="32">
        <f t="shared" si="0"/>
        <v>6.857064017660044</v>
      </c>
    </row>
    <row r="18" spans="1:4" s="2" customFormat="1" ht="15" customHeight="1">
      <c r="A18" s="8" t="s">
        <v>46</v>
      </c>
      <c r="B18" s="34">
        <v>700</v>
      </c>
      <c r="C18" s="34">
        <v>29.68</v>
      </c>
      <c r="D18" s="32">
        <f t="shared" si="0"/>
        <v>4.24</v>
      </c>
    </row>
    <row r="19" spans="1:4" s="2" customFormat="1" ht="15" customHeight="1">
      <c r="A19" s="8" t="s">
        <v>47</v>
      </c>
      <c r="B19" s="34">
        <v>0</v>
      </c>
      <c r="C19" s="34">
        <v>6.29</v>
      </c>
      <c r="D19" s="32">
        <v>0</v>
      </c>
    </row>
    <row r="20" spans="1:4" s="2" customFormat="1" ht="15" customHeight="1">
      <c r="A20" s="9" t="s">
        <v>89</v>
      </c>
      <c r="B20" s="35">
        <v>368954.97</v>
      </c>
      <c r="C20" s="35">
        <v>72989.55</v>
      </c>
      <c r="D20" s="32">
        <f t="shared" si="0"/>
        <v>19.78277999616051</v>
      </c>
    </row>
    <row r="21" spans="1:4" s="2" customFormat="1" ht="15" customHeight="1">
      <c r="A21" s="9" t="s">
        <v>50</v>
      </c>
      <c r="B21" s="35">
        <f>B7+B20</f>
        <v>389703.75</v>
      </c>
      <c r="C21" s="35">
        <f>C7+C20</f>
        <v>77367.26000000001</v>
      </c>
      <c r="D21" s="32">
        <f t="shared" si="0"/>
        <v>19.852839496668945</v>
      </c>
    </row>
    <row r="22" spans="1:4" ht="15" customHeight="1">
      <c r="A22" s="42" t="s">
        <v>53</v>
      </c>
      <c r="B22" s="43"/>
      <c r="C22" s="43"/>
      <c r="D22" s="44"/>
    </row>
    <row r="23" spans="1:4" ht="15" customHeight="1">
      <c r="A23" s="12" t="s">
        <v>1</v>
      </c>
      <c r="B23" s="13">
        <f>B24+B25+B26+B28+B30+B31+B29+B27</f>
        <v>31435.49</v>
      </c>
      <c r="C23" s="13">
        <f>C24+C25+C26+C28+C30+C31+C29+C27</f>
        <v>6021.53</v>
      </c>
      <c r="D23" s="14">
        <f aca="true" t="shared" si="1" ref="D23:D35">C23*100/B23</f>
        <v>19.155196880977517</v>
      </c>
    </row>
    <row r="24" spans="1:4" ht="27.75" customHeight="1">
      <c r="A24" s="8" t="s">
        <v>6</v>
      </c>
      <c r="B24" s="20">
        <v>1149.6</v>
      </c>
      <c r="C24" s="20">
        <v>216.85</v>
      </c>
      <c r="D24" s="21">
        <f t="shared" si="1"/>
        <v>18.863082811412667</v>
      </c>
    </row>
    <row r="25" spans="1:4" ht="27.75" customHeight="1">
      <c r="A25" s="22" t="s">
        <v>7</v>
      </c>
      <c r="B25" s="20">
        <v>1348</v>
      </c>
      <c r="C25" s="20">
        <v>125.68</v>
      </c>
      <c r="D25" s="21">
        <f t="shared" si="1"/>
        <v>9.323442136498516</v>
      </c>
    </row>
    <row r="26" spans="1:4" ht="27.75" customHeight="1">
      <c r="A26" s="22" t="s">
        <v>8</v>
      </c>
      <c r="B26" s="20">
        <v>19937.56</v>
      </c>
      <c r="C26" s="20">
        <v>4242.64</v>
      </c>
      <c r="D26" s="21">
        <f t="shared" si="1"/>
        <v>21.27963502053411</v>
      </c>
    </row>
    <row r="27" spans="1:4" ht="14.25" customHeight="1">
      <c r="A27" s="30" t="s">
        <v>95</v>
      </c>
      <c r="B27" s="20">
        <v>1.2</v>
      </c>
      <c r="C27" s="20">
        <v>0</v>
      </c>
      <c r="D27" s="21">
        <f t="shared" si="1"/>
        <v>0</v>
      </c>
    </row>
    <row r="28" spans="1:4" ht="27.75" customHeight="1">
      <c r="A28" s="22" t="s">
        <v>9</v>
      </c>
      <c r="B28" s="20">
        <v>4826.63</v>
      </c>
      <c r="C28" s="20">
        <v>1043</v>
      </c>
      <c r="D28" s="21">
        <f t="shared" si="1"/>
        <v>21.60928018099585</v>
      </c>
    </row>
    <row r="29" spans="1:4" ht="18" customHeight="1">
      <c r="A29" s="30" t="s">
        <v>94</v>
      </c>
      <c r="B29" s="20">
        <v>0</v>
      </c>
      <c r="C29" s="20">
        <v>0</v>
      </c>
      <c r="D29" s="21">
        <v>0</v>
      </c>
    </row>
    <row r="30" spans="1:4" ht="15" customHeight="1">
      <c r="A30" s="22" t="s">
        <v>11</v>
      </c>
      <c r="B30" s="20">
        <v>500</v>
      </c>
      <c r="C30" s="20">
        <v>0</v>
      </c>
      <c r="D30" s="21">
        <f t="shared" si="1"/>
        <v>0</v>
      </c>
    </row>
    <row r="31" spans="1:4" ht="15" customHeight="1">
      <c r="A31" s="22" t="s">
        <v>12</v>
      </c>
      <c r="B31" s="20">
        <v>3672.5</v>
      </c>
      <c r="C31" s="20">
        <v>393.36</v>
      </c>
      <c r="D31" s="21">
        <f t="shared" si="1"/>
        <v>10.710959836623553</v>
      </c>
    </row>
    <row r="32" spans="1:4" ht="15" customHeight="1">
      <c r="A32" s="12" t="s">
        <v>13</v>
      </c>
      <c r="B32" s="13">
        <f>B33</f>
        <v>674.6</v>
      </c>
      <c r="C32" s="13">
        <f>C33</f>
        <v>168.6</v>
      </c>
      <c r="D32" s="14">
        <f t="shared" si="1"/>
        <v>24.99258820041506</v>
      </c>
    </row>
    <row r="33" spans="1:4" ht="15" customHeight="1">
      <c r="A33" s="22" t="s">
        <v>14</v>
      </c>
      <c r="B33" s="20">
        <v>674.6</v>
      </c>
      <c r="C33" s="20">
        <v>168.6</v>
      </c>
      <c r="D33" s="21">
        <f t="shared" si="1"/>
        <v>24.99258820041506</v>
      </c>
    </row>
    <row r="34" spans="1:4" ht="15" customHeight="1">
      <c r="A34" s="12" t="s">
        <v>15</v>
      </c>
      <c r="B34" s="13">
        <f>B35+B36+B37</f>
        <v>1661.2</v>
      </c>
      <c r="C34" s="13">
        <f>C35+C36+C37</f>
        <v>273.73</v>
      </c>
      <c r="D34" s="14">
        <f t="shared" si="1"/>
        <v>16.477847339272813</v>
      </c>
    </row>
    <row r="35" spans="1:4" ht="27.75" customHeight="1">
      <c r="A35" s="22" t="s">
        <v>77</v>
      </c>
      <c r="B35" s="20">
        <v>1651.2</v>
      </c>
      <c r="C35" s="20">
        <v>273.73</v>
      </c>
      <c r="D35" s="21">
        <f t="shared" si="1"/>
        <v>16.57764050387597</v>
      </c>
    </row>
    <row r="36" spans="1:4" ht="15" customHeight="1">
      <c r="A36" s="22" t="s">
        <v>78</v>
      </c>
      <c r="B36" s="20">
        <v>0</v>
      </c>
      <c r="C36" s="20">
        <v>0</v>
      </c>
      <c r="D36" s="21">
        <v>0</v>
      </c>
    </row>
    <row r="37" spans="1:4" ht="15" customHeight="1">
      <c r="A37" s="37" t="s">
        <v>96</v>
      </c>
      <c r="B37" s="20">
        <v>10</v>
      </c>
      <c r="C37" s="20">
        <v>0</v>
      </c>
      <c r="D37" s="21">
        <v>0</v>
      </c>
    </row>
    <row r="38" spans="1:4" ht="15" customHeight="1">
      <c r="A38" s="12" t="s">
        <v>16</v>
      </c>
      <c r="B38" s="13">
        <f>B39+B40+B41+B42</f>
        <v>16265.849999999999</v>
      </c>
      <c r="C38" s="13">
        <f>C39+C40+C41+C42</f>
        <v>1276.4</v>
      </c>
      <c r="D38" s="14">
        <f>C38*100/B38</f>
        <v>7.847115275254599</v>
      </c>
    </row>
    <row r="39" spans="1:4" ht="15" customHeight="1">
      <c r="A39" s="22" t="s">
        <v>17</v>
      </c>
      <c r="B39" s="20">
        <v>1929.05</v>
      </c>
      <c r="C39" s="20">
        <v>393.6</v>
      </c>
      <c r="D39" s="21">
        <f>C39*100/B39</f>
        <v>20.403825717321997</v>
      </c>
    </row>
    <row r="40" spans="1:4" ht="15" customHeight="1">
      <c r="A40" s="22" t="s">
        <v>18</v>
      </c>
      <c r="B40" s="20">
        <v>6189</v>
      </c>
      <c r="C40" s="20">
        <v>882.8</v>
      </c>
      <c r="D40" s="21">
        <f>C40*100/B40</f>
        <v>14.26401680400711</v>
      </c>
    </row>
    <row r="41" spans="1:4" ht="15" customHeight="1">
      <c r="A41" s="22" t="s">
        <v>79</v>
      </c>
      <c r="B41" s="20">
        <v>7740.5</v>
      </c>
      <c r="C41" s="20">
        <v>0</v>
      </c>
      <c r="D41" s="21">
        <f>C41*100/B41</f>
        <v>0</v>
      </c>
    </row>
    <row r="42" spans="1:4" ht="15" customHeight="1">
      <c r="A42" s="22" t="s">
        <v>19</v>
      </c>
      <c r="B42" s="20">
        <v>407.3</v>
      </c>
      <c r="C42" s="20">
        <v>0</v>
      </c>
      <c r="D42" s="21">
        <f>C42*100/B42</f>
        <v>0</v>
      </c>
    </row>
    <row r="43" spans="1:4" ht="15" customHeight="1">
      <c r="A43" s="12" t="s">
        <v>20</v>
      </c>
      <c r="B43" s="13">
        <f>B45+B46+B47+B44</f>
        <v>24167.05</v>
      </c>
      <c r="C43" s="13">
        <f>C45+C46+C47+C44</f>
        <v>0</v>
      </c>
      <c r="D43" s="13">
        <f>D45+D46+D47</f>
        <v>0</v>
      </c>
    </row>
    <row r="44" spans="1:4" ht="15" customHeight="1">
      <c r="A44" s="37" t="s">
        <v>97</v>
      </c>
      <c r="B44" s="38">
        <v>22758.75</v>
      </c>
      <c r="C44" s="13">
        <v>0</v>
      </c>
      <c r="D44" s="21">
        <f>C44*100/B44</f>
        <v>0</v>
      </c>
    </row>
    <row r="45" spans="1:4" ht="15" customHeight="1">
      <c r="A45" s="22" t="s">
        <v>21</v>
      </c>
      <c r="B45" s="20">
        <v>1318.3</v>
      </c>
      <c r="C45" s="20">
        <v>0</v>
      </c>
      <c r="D45" s="21">
        <f>C45*100/B45</f>
        <v>0</v>
      </c>
    </row>
    <row r="46" spans="1:4" ht="15" customHeight="1">
      <c r="A46" s="30" t="s">
        <v>22</v>
      </c>
      <c r="B46" s="20">
        <v>0</v>
      </c>
      <c r="C46" s="20">
        <v>0</v>
      </c>
      <c r="D46" s="21">
        <v>0</v>
      </c>
    </row>
    <row r="47" spans="1:4" ht="15" customHeight="1">
      <c r="A47" s="30" t="s">
        <v>23</v>
      </c>
      <c r="B47" s="20">
        <v>90</v>
      </c>
      <c r="C47" s="20">
        <v>0</v>
      </c>
      <c r="D47" s="21">
        <f aca="true" t="shared" si="2" ref="D47:D67">C47*100/B47</f>
        <v>0</v>
      </c>
    </row>
    <row r="48" spans="1:4" ht="15" customHeight="1">
      <c r="A48" s="12" t="s">
        <v>98</v>
      </c>
      <c r="B48" s="13">
        <f>B49</f>
        <v>33.5</v>
      </c>
      <c r="C48" s="13">
        <f>C49</f>
        <v>0</v>
      </c>
      <c r="D48" s="13">
        <f>D49</f>
        <v>0</v>
      </c>
    </row>
    <row r="49" spans="1:4" ht="15" customHeight="1">
      <c r="A49" s="37" t="s">
        <v>99</v>
      </c>
      <c r="B49" s="38">
        <v>33.5</v>
      </c>
      <c r="C49" s="38">
        <v>0</v>
      </c>
      <c r="D49" s="21">
        <f t="shared" si="2"/>
        <v>0</v>
      </c>
    </row>
    <row r="50" spans="1:4" ht="15" customHeight="1">
      <c r="A50" s="12" t="s">
        <v>24</v>
      </c>
      <c r="B50" s="13">
        <f>B51+B52+B53+B54</f>
        <v>217268.27</v>
      </c>
      <c r="C50" s="13">
        <f>C51+C52+C53+C54</f>
        <v>44010.7</v>
      </c>
      <c r="D50" s="14">
        <f t="shared" si="2"/>
        <v>20.25638626385712</v>
      </c>
    </row>
    <row r="51" spans="1:4" ht="15" customHeight="1">
      <c r="A51" s="22" t="s">
        <v>25</v>
      </c>
      <c r="B51" s="20">
        <v>35684.18</v>
      </c>
      <c r="C51" s="20">
        <v>5976.45</v>
      </c>
      <c r="D51" s="21">
        <f t="shared" si="2"/>
        <v>16.74817804416411</v>
      </c>
    </row>
    <row r="52" spans="1:4" ht="15" customHeight="1">
      <c r="A52" s="30" t="s">
        <v>26</v>
      </c>
      <c r="B52" s="20">
        <v>163784.59</v>
      </c>
      <c r="C52" s="20">
        <v>34214.59</v>
      </c>
      <c r="D52" s="21">
        <f t="shared" si="2"/>
        <v>20.88999337483459</v>
      </c>
    </row>
    <row r="53" spans="1:4" ht="15" customHeight="1">
      <c r="A53" s="22" t="s">
        <v>27</v>
      </c>
      <c r="B53" s="20">
        <v>755.5</v>
      </c>
      <c r="C53" s="20">
        <v>135.32</v>
      </c>
      <c r="D53" s="21">
        <f t="shared" si="2"/>
        <v>17.911317008603575</v>
      </c>
    </row>
    <row r="54" spans="1:4" ht="15" customHeight="1">
      <c r="A54" s="22" t="s">
        <v>28</v>
      </c>
      <c r="B54" s="20">
        <v>17044</v>
      </c>
      <c r="C54" s="20">
        <v>3684.34</v>
      </c>
      <c r="D54" s="21">
        <f t="shared" si="2"/>
        <v>21.616639286552452</v>
      </c>
    </row>
    <row r="55" spans="1:4" ht="15" customHeight="1">
      <c r="A55" s="12" t="s">
        <v>81</v>
      </c>
      <c r="B55" s="13">
        <f>B56+B57</f>
        <v>39728.78</v>
      </c>
      <c r="C55" s="13">
        <f>C56+C57</f>
        <v>8791.15</v>
      </c>
      <c r="D55" s="14">
        <f t="shared" si="2"/>
        <v>22.12791331624077</v>
      </c>
    </row>
    <row r="56" spans="1:4" ht="15" customHeight="1">
      <c r="A56" s="22" t="s">
        <v>29</v>
      </c>
      <c r="B56" s="20">
        <v>35431.58</v>
      </c>
      <c r="C56" s="20">
        <v>7993.55</v>
      </c>
      <c r="D56" s="21">
        <f t="shared" si="2"/>
        <v>22.560523691012367</v>
      </c>
    </row>
    <row r="57" spans="1:4" ht="15" customHeight="1">
      <c r="A57" s="22" t="s">
        <v>30</v>
      </c>
      <c r="B57" s="20">
        <v>4297.2</v>
      </c>
      <c r="C57" s="20">
        <v>797.6</v>
      </c>
      <c r="D57" s="21">
        <f t="shared" si="2"/>
        <v>18.56092339197617</v>
      </c>
    </row>
    <row r="58" spans="1:4" ht="15" customHeight="1">
      <c r="A58" s="12" t="s">
        <v>80</v>
      </c>
      <c r="B58" s="13">
        <f>B59</f>
        <v>89.6</v>
      </c>
      <c r="C58" s="13">
        <f>C59</f>
        <v>0</v>
      </c>
      <c r="D58" s="14">
        <f t="shared" si="2"/>
        <v>0</v>
      </c>
    </row>
    <row r="59" spans="1:4" ht="15" customHeight="1">
      <c r="A59" s="30" t="s">
        <v>93</v>
      </c>
      <c r="B59" s="20">
        <v>89.6</v>
      </c>
      <c r="C59" s="20">
        <v>0</v>
      </c>
      <c r="D59" s="21">
        <f t="shared" si="2"/>
        <v>0</v>
      </c>
    </row>
    <row r="60" spans="1:4" ht="15" customHeight="1">
      <c r="A60" s="12" t="s">
        <v>32</v>
      </c>
      <c r="B60" s="13">
        <f>B61+B62+B63+B64+B65</f>
        <v>22905.3</v>
      </c>
      <c r="C60" s="13">
        <f>C61+C62+C63+C64+C65</f>
        <v>4015.36</v>
      </c>
      <c r="D60" s="14">
        <f t="shared" si="2"/>
        <v>17.53026592098772</v>
      </c>
    </row>
    <row r="61" spans="1:4" ht="15" customHeight="1">
      <c r="A61" s="22" t="s">
        <v>33</v>
      </c>
      <c r="B61" s="20">
        <v>144</v>
      </c>
      <c r="C61" s="20">
        <v>27.36</v>
      </c>
      <c r="D61" s="21">
        <f t="shared" si="2"/>
        <v>19</v>
      </c>
    </row>
    <row r="62" spans="1:4" ht="15" customHeight="1">
      <c r="A62" s="22" t="s">
        <v>34</v>
      </c>
      <c r="B62" s="20">
        <v>10017.6</v>
      </c>
      <c r="C62" s="20">
        <v>1957.69</v>
      </c>
      <c r="D62" s="21">
        <f t="shared" si="2"/>
        <v>19.542505190864077</v>
      </c>
    </row>
    <row r="63" spans="1:4" ht="15" customHeight="1">
      <c r="A63" s="22" t="s">
        <v>35</v>
      </c>
      <c r="B63" s="20">
        <v>5781.5</v>
      </c>
      <c r="C63" s="20">
        <v>1320.03</v>
      </c>
      <c r="D63" s="21">
        <f t="shared" si="2"/>
        <v>22.831964023177377</v>
      </c>
    </row>
    <row r="64" spans="1:4" ht="15" customHeight="1">
      <c r="A64" s="22" t="s">
        <v>36</v>
      </c>
      <c r="B64" s="20">
        <v>4074.6</v>
      </c>
      <c r="C64" s="20">
        <v>48.09</v>
      </c>
      <c r="D64" s="21">
        <f t="shared" si="2"/>
        <v>1.1802385510234135</v>
      </c>
    </row>
    <row r="65" spans="1:4" ht="15" customHeight="1">
      <c r="A65" s="22" t="s">
        <v>37</v>
      </c>
      <c r="B65" s="20">
        <v>2887.6</v>
      </c>
      <c r="C65" s="20">
        <v>662.19</v>
      </c>
      <c r="D65" s="21">
        <f t="shared" si="2"/>
        <v>22.932192824490926</v>
      </c>
    </row>
    <row r="66" spans="1:4" ht="15" customHeight="1">
      <c r="A66" s="12" t="s">
        <v>31</v>
      </c>
      <c r="B66" s="13">
        <f>B67+B68</f>
        <v>310</v>
      </c>
      <c r="C66" s="13">
        <f>C67+C68</f>
        <v>116.04</v>
      </c>
      <c r="D66" s="14">
        <f t="shared" si="2"/>
        <v>37.43225806451613</v>
      </c>
    </row>
    <row r="67" spans="1:4" ht="15" customHeight="1">
      <c r="A67" s="22" t="s">
        <v>82</v>
      </c>
      <c r="B67" s="20">
        <v>310</v>
      </c>
      <c r="C67" s="20">
        <v>116.04</v>
      </c>
      <c r="D67" s="21">
        <f t="shared" si="2"/>
        <v>37.43225806451613</v>
      </c>
    </row>
    <row r="68" spans="1:4" ht="15" customHeight="1">
      <c r="A68" s="22" t="s">
        <v>88</v>
      </c>
      <c r="B68" s="20">
        <v>0</v>
      </c>
      <c r="C68" s="20">
        <v>0</v>
      </c>
      <c r="D68" s="21">
        <v>0</v>
      </c>
    </row>
    <row r="69" spans="1:4" ht="15" customHeight="1">
      <c r="A69" s="12" t="s">
        <v>10</v>
      </c>
      <c r="B69" s="13">
        <f>B70</f>
        <v>6.62</v>
      </c>
      <c r="C69" s="13">
        <f>C70</f>
        <v>5.5</v>
      </c>
      <c r="D69" s="21">
        <v>0</v>
      </c>
    </row>
    <row r="70" spans="1:4" ht="15" customHeight="1">
      <c r="A70" s="30" t="s">
        <v>83</v>
      </c>
      <c r="B70" s="20">
        <v>6.62</v>
      </c>
      <c r="C70" s="20">
        <v>5.5</v>
      </c>
      <c r="D70" s="21">
        <v>0</v>
      </c>
    </row>
    <row r="71" spans="1:4" ht="27.75" customHeight="1">
      <c r="A71" s="12" t="s">
        <v>84</v>
      </c>
      <c r="B71" s="13">
        <f>B72+B73+B74</f>
        <v>40025.59</v>
      </c>
      <c r="C71" s="13">
        <f>C72+C73+C74</f>
        <v>10598.05</v>
      </c>
      <c r="D71" s="14">
        <f>C71*100/B71</f>
        <v>26.478185580774703</v>
      </c>
    </row>
    <row r="72" spans="1:4" ht="27.75" customHeight="1">
      <c r="A72" s="22" t="s">
        <v>85</v>
      </c>
      <c r="B72" s="20">
        <v>20363.61</v>
      </c>
      <c r="C72" s="20">
        <v>8498.89</v>
      </c>
      <c r="D72" s="21">
        <f>C72*100/B72</f>
        <v>41.73567456850725</v>
      </c>
    </row>
    <row r="73" spans="1:4" ht="15" customHeight="1">
      <c r="A73" s="22" t="s">
        <v>86</v>
      </c>
      <c r="B73" s="20">
        <v>0</v>
      </c>
      <c r="C73" s="20">
        <v>0</v>
      </c>
      <c r="D73" s="21">
        <v>0</v>
      </c>
    </row>
    <row r="74" spans="1:4" ht="15" customHeight="1">
      <c r="A74" s="22" t="s">
        <v>87</v>
      </c>
      <c r="B74" s="20">
        <v>19661.98</v>
      </c>
      <c r="C74" s="20">
        <v>2099.16</v>
      </c>
      <c r="D74" s="21">
        <v>0</v>
      </c>
    </row>
    <row r="75" spans="1:4" ht="15" customHeight="1">
      <c r="A75" s="12" t="s">
        <v>54</v>
      </c>
      <c r="B75" s="13">
        <f>B23+B32+B34+B38+B43+B50+B55+B58+B60+B66+B69+B71+B48</f>
        <v>394571.85</v>
      </c>
      <c r="C75" s="13">
        <f>C23+C32+C34+C38+C43+C50+C55+C58+C60+C66+C69+C71+C48</f>
        <v>75277.06</v>
      </c>
      <c r="D75" s="14">
        <f>C75*100/B75</f>
        <v>19.07816282383044</v>
      </c>
    </row>
    <row r="76" spans="1:4" ht="15" customHeight="1">
      <c r="A76" s="12" t="s">
        <v>38</v>
      </c>
      <c r="B76" s="13">
        <f>B21-B75</f>
        <v>-4868.099999999977</v>
      </c>
      <c r="C76" s="13">
        <f>C21-C75</f>
        <v>2090.2000000000116</v>
      </c>
      <c r="D76" s="36">
        <f>C76*100/B76</f>
        <v>-42.936669337113486</v>
      </c>
    </row>
    <row r="77" spans="1:4" s="15" customFormat="1" ht="15" customHeight="1">
      <c r="A77" s="12" t="s">
        <v>74</v>
      </c>
      <c r="B77" s="13">
        <f>B78+B83+B87</f>
        <v>4868.099999999977</v>
      </c>
      <c r="C77" s="13">
        <f>C78+C83+C87</f>
        <v>-2090.200000000018</v>
      </c>
      <c r="D77" s="29">
        <f>C77*100/B77</f>
        <v>-42.93666933711362</v>
      </c>
    </row>
    <row r="78" spans="1:4" ht="15" customHeight="1">
      <c r="A78" s="12" t="s">
        <v>55</v>
      </c>
      <c r="B78" s="20">
        <f>B79</f>
        <v>0</v>
      </c>
      <c r="C78" s="20">
        <f>C79</f>
        <v>0</v>
      </c>
      <c r="D78" s="21">
        <v>0</v>
      </c>
    </row>
    <row r="79" spans="1:4" ht="27.75" customHeight="1">
      <c r="A79" s="22" t="s">
        <v>56</v>
      </c>
      <c r="B79" s="20">
        <v>0</v>
      </c>
      <c r="C79" s="20">
        <v>0</v>
      </c>
      <c r="D79" s="21">
        <v>0</v>
      </c>
    </row>
    <row r="80" spans="1:4" ht="27.75" customHeight="1">
      <c r="A80" s="22" t="s">
        <v>57</v>
      </c>
      <c r="B80" s="20">
        <v>0</v>
      </c>
      <c r="C80" s="28">
        <v>0</v>
      </c>
      <c r="D80" s="21">
        <v>0</v>
      </c>
    </row>
    <row r="81" spans="1:4" ht="27.75" customHeight="1">
      <c r="A81" s="22" t="s">
        <v>58</v>
      </c>
      <c r="B81" s="20">
        <f>B82</f>
        <v>0</v>
      </c>
      <c r="C81" s="20">
        <v>0</v>
      </c>
      <c r="D81" s="21">
        <v>0</v>
      </c>
    </row>
    <row r="82" spans="1:4" ht="27.75" customHeight="1">
      <c r="A82" s="22" t="s">
        <v>59</v>
      </c>
      <c r="B82" s="20">
        <v>0</v>
      </c>
      <c r="C82" s="20">
        <v>0</v>
      </c>
      <c r="D82" s="21">
        <v>0</v>
      </c>
    </row>
    <row r="83" spans="1:4" ht="15" customHeight="1">
      <c r="A83" s="12" t="s">
        <v>60</v>
      </c>
      <c r="B83" s="28">
        <f aca="true" t="shared" si="3" ref="B83:C85">B84</f>
        <v>0</v>
      </c>
      <c r="C83" s="28">
        <f t="shared" si="3"/>
        <v>19.46</v>
      </c>
      <c r="D83" s="21">
        <v>0</v>
      </c>
    </row>
    <row r="84" spans="1:4" ht="27.75" customHeight="1">
      <c r="A84" s="22" t="s">
        <v>61</v>
      </c>
      <c r="B84" s="20">
        <f t="shared" si="3"/>
        <v>0</v>
      </c>
      <c r="C84" s="28">
        <f t="shared" si="3"/>
        <v>19.46</v>
      </c>
      <c r="D84" s="21">
        <v>0</v>
      </c>
    </row>
    <row r="85" spans="1:4" ht="27.75" customHeight="1">
      <c r="A85" s="22" t="s">
        <v>62</v>
      </c>
      <c r="B85" s="28">
        <f t="shared" si="3"/>
        <v>0</v>
      </c>
      <c r="C85" s="28">
        <f t="shared" si="3"/>
        <v>19.46</v>
      </c>
      <c r="D85" s="21">
        <v>0</v>
      </c>
    </row>
    <row r="86" spans="1:4" ht="27.75" customHeight="1">
      <c r="A86" s="22" t="s">
        <v>63</v>
      </c>
      <c r="B86" s="20"/>
      <c r="C86" s="28">
        <v>19.46</v>
      </c>
      <c r="D86" s="21">
        <v>0</v>
      </c>
    </row>
    <row r="87" spans="1:4" ht="15" customHeight="1">
      <c r="A87" s="12" t="s">
        <v>64</v>
      </c>
      <c r="B87" s="13">
        <f>B88+B92</f>
        <v>4868.099999999977</v>
      </c>
      <c r="C87" s="13">
        <f>C88+C92</f>
        <v>-2109.660000000018</v>
      </c>
      <c r="D87" s="36">
        <f aca="true" t="shared" si="4" ref="D87:D95">C87*100/B87</f>
        <v>-43.3364146176132</v>
      </c>
    </row>
    <row r="88" spans="1:4" ht="15" customHeight="1">
      <c r="A88" s="22" t="s">
        <v>65</v>
      </c>
      <c r="B88" s="20">
        <f aca="true" t="shared" si="5" ref="B88:C90">B89</f>
        <v>-389703.75</v>
      </c>
      <c r="C88" s="20">
        <f t="shared" si="5"/>
        <v>-77367.26000000001</v>
      </c>
      <c r="D88" s="21">
        <f t="shared" si="4"/>
        <v>19.852839496668945</v>
      </c>
    </row>
    <row r="89" spans="1:4" ht="15" customHeight="1">
      <c r="A89" s="22" t="s">
        <v>66</v>
      </c>
      <c r="B89" s="20">
        <f t="shared" si="5"/>
        <v>-389703.75</v>
      </c>
      <c r="C89" s="20">
        <f t="shared" si="5"/>
        <v>-77367.26000000001</v>
      </c>
      <c r="D89" s="21">
        <f t="shared" si="4"/>
        <v>19.852839496668945</v>
      </c>
    </row>
    <row r="90" spans="1:4" ht="15" customHeight="1">
      <c r="A90" s="22" t="s">
        <v>67</v>
      </c>
      <c r="B90" s="20">
        <f t="shared" si="5"/>
        <v>-389703.75</v>
      </c>
      <c r="C90" s="20">
        <f t="shared" si="5"/>
        <v>-77367.26000000001</v>
      </c>
      <c r="D90" s="21">
        <f t="shared" si="4"/>
        <v>19.852839496668945</v>
      </c>
    </row>
    <row r="91" spans="1:4" ht="15" customHeight="1">
      <c r="A91" s="22" t="s">
        <v>68</v>
      </c>
      <c r="B91" s="20">
        <f>-B21</f>
        <v>-389703.75</v>
      </c>
      <c r="C91" s="20">
        <f>-C21</f>
        <v>-77367.26000000001</v>
      </c>
      <c r="D91" s="21">
        <f t="shared" si="4"/>
        <v>19.852839496668945</v>
      </c>
    </row>
    <row r="92" spans="1:4" ht="15" customHeight="1">
      <c r="A92" s="22" t="s">
        <v>69</v>
      </c>
      <c r="B92" s="20">
        <f aca="true" t="shared" si="6" ref="B92:C94">B93</f>
        <v>394571.85</v>
      </c>
      <c r="C92" s="20">
        <f t="shared" si="6"/>
        <v>75257.59999999999</v>
      </c>
      <c r="D92" s="21">
        <f t="shared" si="4"/>
        <v>19.073230895716456</v>
      </c>
    </row>
    <row r="93" spans="1:4" ht="15" customHeight="1">
      <c r="A93" s="22" t="s">
        <v>70</v>
      </c>
      <c r="B93" s="20">
        <f t="shared" si="6"/>
        <v>394571.85</v>
      </c>
      <c r="C93" s="20">
        <f t="shared" si="6"/>
        <v>75257.59999999999</v>
      </c>
      <c r="D93" s="21">
        <f t="shared" si="4"/>
        <v>19.073230895716456</v>
      </c>
    </row>
    <row r="94" spans="1:4" ht="15" customHeight="1">
      <c r="A94" s="22" t="s">
        <v>71</v>
      </c>
      <c r="B94" s="20">
        <f t="shared" si="6"/>
        <v>394571.85</v>
      </c>
      <c r="C94" s="20">
        <f t="shared" si="6"/>
        <v>75257.59999999999</v>
      </c>
      <c r="D94" s="21">
        <f t="shared" si="4"/>
        <v>19.073230895716456</v>
      </c>
    </row>
    <row r="95" spans="1:4" ht="15" customHeight="1">
      <c r="A95" s="22" t="s">
        <v>72</v>
      </c>
      <c r="B95" s="20">
        <f>B75-B80-B86</f>
        <v>394571.85</v>
      </c>
      <c r="C95" s="20">
        <f>C75-C80-C86</f>
        <v>75257.59999999999</v>
      </c>
      <c r="D95" s="24">
        <f t="shared" si="4"/>
        <v>19.073230895716456</v>
      </c>
    </row>
    <row r="96" spans="1:4" ht="15" customHeight="1">
      <c r="A96" s="42" t="s">
        <v>76</v>
      </c>
      <c r="B96" s="43"/>
      <c r="C96" s="43"/>
      <c r="D96" s="44"/>
    </row>
    <row r="97" spans="1:4" ht="15" customHeight="1">
      <c r="A97" s="22" t="s">
        <v>2</v>
      </c>
      <c r="B97" s="31">
        <v>62318</v>
      </c>
      <c r="C97" s="31">
        <v>12416</v>
      </c>
      <c r="D97" s="21">
        <f>C97*100/B97</f>
        <v>19.923617574376586</v>
      </c>
    </row>
    <row r="98" spans="1:4" ht="15" customHeight="1">
      <c r="A98" s="22" t="s">
        <v>73</v>
      </c>
      <c r="B98" s="31">
        <v>26963</v>
      </c>
      <c r="C98" s="31">
        <v>5372</v>
      </c>
      <c r="D98" s="21">
        <f>C98*100/B98</f>
        <v>19.923599006045322</v>
      </c>
    </row>
    <row r="99" spans="1:4" ht="15" customHeight="1">
      <c r="A99" s="22" t="s">
        <v>3</v>
      </c>
      <c r="B99" s="31">
        <v>32804</v>
      </c>
      <c r="C99" s="31">
        <v>12835</v>
      </c>
      <c r="D99" s="21">
        <f>C99*100/B99</f>
        <v>39.12632605779783</v>
      </c>
    </row>
    <row r="100" spans="1:4" ht="15" customHeight="1">
      <c r="A100" s="22" t="s">
        <v>4</v>
      </c>
      <c r="B100" s="31">
        <v>255</v>
      </c>
      <c r="C100" s="31">
        <v>26</v>
      </c>
      <c r="D100" s="21">
        <f>C100*100/B100</f>
        <v>10.196078431372548</v>
      </c>
    </row>
    <row r="101" spans="1:4" ht="15" customHeight="1">
      <c r="A101" s="22" t="s">
        <v>5</v>
      </c>
      <c r="B101" s="31">
        <v>13301</v>
      </c>
      <c r="C101" s="31">
        <v>3177</v>
      </c>
      <c r="D101" s="21">
        <f>C101*100/B101</f>
        <v>23.885422148710624</v>
      </c>
    </row>
    <row r="102" spans="1:4" ht="11.25">
      <c r="A102" s="25"/>
      <c r="B102" s="23"/>
      <c r="C102" s="23"/>
      <c r="D102" s="26"/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1.25">
      <c r="A157" s="25"/>
      <c r="B157" s="23"/>
      <c r="C157" s="23"/>
      <c r="D157" s="26"/>
    </row>
    <row r="158" spans="1:4" ht="11.25">
      <c r="A158" s="25"/>
      <c r="B158" s="23"/>
      <c r="C158" s="23"/>
      <c r="D158" s="26"/>
    </row>
    <row r="159" spans="1:4" ht="11.25">
      <c r="A159" s="25"/>
      <c r="B159" s="23"/>
      <c r="C159" s="23"/>
      <c r="D159" s="26"/>
    </row>
    <row r="160" spans="1:4" ht="11.25">
      <c r="A160" s="25"/>
      <c r="B160" s="23"/>
      <c r="C160" s="23"/>
      <c r="D160" s="26"/>
    </row>
    <row r="161" spans="1:4" ht="11.25">
      <c r="A161" s="25"/>
      <c r="B161" s="23"/>
      <c r="C161" s="23"/>
      <c r="D161" s="26"/>
    </row>
    <row r="162" spans="1:4" ht="12.75">
      <c r="A162" s="17"/>
      <c r="B162" s="16"/>
      <c r="C162" s="16"/>
      <c r="D162" s="18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  <row r="199" spans="1:4" ht="12.75">
      <c r="A199" s="17"/>
      <c r="B199" s="16"/>
      <c r="C199" s="16"/>
      <c r="D199" s="18"/>
    </row>
    <row r="200" spans="1:4" ht="12.75">
      <c r="A200" s="17"/>
      <c r="B200" s="16"/>
      <c r="C200" s="16"/>
      <c r="D200" s="18"/>
    </row>
    <row r="201" spans="1:4" ht="12.75">
      <c r="A201" s="17"/>
      <c r="B201" s="16"/>
      <c r="C201" s="16"/>
      <c r="D201" s="18"/>
    </row>
    <row r="202" spans="1:4" ht="12.75">
      <c r="A202" s="17"/>
      <c r="B202" s="16"/>
      <c r="C202" s="16"/>
      <c r="D202" s="18"/>
    </row>
    <row r="203" spans="1:4" ht="12.75">
      <c r="A203" s="17"/>
      <c r="B203" s="16"/>
      <c r="C203" s="16"/>
      <c r="D203" s="18"/>
    </row>
  </sheetData>
  <sheetProtection/>
  <mergeCells count="5">
    <mergeCell ref="A6:D6"/>
    <mergeCell ref="A22:D22"/>
    <mergeCell ref="A96:D96"/>
    <mergeCell ref="A2:D2"/>
    <mergeCell ref="B1:D1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Руководитель</cp:lastModifiedBy>
  <cp:lastPrinted>2015-10-26T07:32:01Z</cp:lastPrinted>
  <dcterms:created xsi:type="dcterms:W3CDTF">2010-07-12T06:59:51Z</dcterms:created>
  <dcterms:modified xsi:type="dcterms:W3CDTF">2016-05-04T04:05:59Z</dcterms:modified>
  <cp:category/>
  <cp:version/>
  <cp:contentType/>
  <cp:contentStatus/>
</cp:coreProperties>
</file>